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250" windowHeight="1233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7" i="2" l="1"/>
  <c r="O7" i="2" l="1"/>
  <c r="Q7" i="2" s="1"/>
  <c r="O8" i="2" l="1"/>
  <c r="R7" i="2"/>
  <c r="P8" i="2"/>
  <c r="R8" i="2" l="1"/>
  <c r="Q8" i="2"/>
</calcChain>
</file>

<file path=xl/sharedStrings.xml><?xml version="1.0" encoding="utf-8"?>
<sst xmlns="http://schemas.openxmlformats.org/spreadsheetml/2006/main" count="29" uniqueCount="29">
  <si>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</si>
  <si>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</si>
  <si>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</si>
  <si>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</si>
  <si>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</si>
  <si>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</si>
  <si>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</si>
  <si>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</si>
  <si>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</si>
  <si>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</si>
  <si>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</si>
  <si>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</si>
  <si>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</si>
  <si>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</si>
  <si>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</si>
  <si>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</si>
  <si>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</si>
  <si>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</si>
  <si>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</si>
  <si>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</si>
  <si>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</si>
  <si>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исполнитель: 
инженер отдела инвестиций Силин С.В.</t>
  </si>
  <si>
    <t>Мульчер для МТЗ</t>
  </si>
  <si>
    <t>Источник ценовой информации</t>
  </si>
  <si>
    <t>Ю.В.Скорик</t>
  </si>
  <si>
    <t>I_000-56-1-07.10-0187</t>
  </si>
  <si>
    <t>КП ООО "Компания СИМ-авто" от 21.10.2016
КП ООО ПО "Трак Плэнет" от 14.10.2016
КП ООО ТД РИМ от 21.10.2016 №117</t>
  </si>
  <si>
    <t>Приобретение мульчерной установки (1 шт.)</t>
  </si>
  <si>
    <t>Сметный расчет по ИП I_000-56-1-07.10-0187; Приобретение мульчерной установки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</si>
</sst>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_-* #,##0.00000\ _₽_-;\-* #,##0.00000\ _₽_-;_-* &quot;-&quot;??\ _₽_-;_-@_-"/>
    <numFmt numFmtId="169" formatCode="_-* #,##0.00000\ _₽_-;\-* #,##0.00000\ _₽_-;_-* &quot;-&quot;?????\ _₽_-;_-@_-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9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Font="1"/>
    <xf numFmtId="167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0" fontId="12" fillId="0" borderId="0" xfId="0" applyFont="1"/>
    <xf numFmtId="0" fontId="0" fillId="0" borderId="0" xfId="0" applyFont="1" applyAlignment="1">
      <alignment horizontal="right"/>
    </xf>
    <xf numFmtId="0" fontId="2" fillId="2" borderId="0" xfId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/>
    </xf>
    <xf numFmtId="168" fontId="5" fillId="0" borderId="1" xfId="16" applyNumberFormat="1" applyFont="1" applyFill="1" applyBorder="1" applyAlignment="1">
      <alignment horizontal="center" vertical="center" wrapText="1"/>
    </xf>
    <xf numFmtId="168" fontId="4" fillId="0" borderId="1" xfId="16" applyNumberFormat="1" applyFont="1" applyFill="1" applyBorder="1" applyAlignment="1">
      <alignment horizontal="center" vertical="center" wrapText="1"/>
    </xf>
    <xf numFmtId="169" fontId="0" fillId="0" borderId="0" xfId="0" applyNumberFormat="1"/>
    <xf numFmtId="168" fontId="0" fillId="0" borderId="0" xfId="0" applyNumberFormat="1"/>
    <xf numFmtId="0" fontId="0" fillId="0" borderId="1" xfId="0" applyBorder="1" applyAlignment="1">
      <alignment wrapText="1"/>
    </xf>
    <xf numFmtId="1" fontId="5" fillId="0" borderId="1" xfId="1" applyNumberFormat="1" applyFont="1" applyFill="1" applyBorder="1" applyAlignment="1">
      <alignment horizontal="center" vertical="center" wrapText="1"/>
    </xf>
  </cellXfs>
  <cellStyles count="17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" xfId="16" builtinId="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2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2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2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2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55</xdr:row>
      <xdr:rowOff>85725</xdr:rowOff>
    </xdr:to>
    <xdr:pic>
      <xdr:nvPicPr>
        <xdr:cNvPr id="2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6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6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6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6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6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7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8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8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8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54</xdr:row>
      <xdr:rowOff>0</xdr:rowOff>
    </xdr:to>
    <xdr:pic>
      <xdr:nvPicPr>
        <xdr:cNvPr id="8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tabSelected="1" zoomScale="85" zoomScaleNormal="85" workbookViewId="0">
      <selection activeCell="E16" sqref="E16"/>
    </sheetView>
  </sheetViews>
  <sheetFormatPr defaultRowHeight="12.75" x14ac:dyDescent="0.2"/>
  <cols>
    <col min="1" max="1" width="10.7109375" customWidth="1"/>
    <col min="2" max="2" width="21.85546875" customWidth="1"/>
    <col min="3" max="3" width="36.28515625" customWidth="1"/>
    <col min="4" max="4" width="42.85546875" hidden="1" customWidth="1"/>
    <col min="5" max="5" width="42.85546875" customWidth="1"/>
    <col min="6" max="6" width="13.140625" customWidth="1"/>
    <col min="7" max="8" width="12" customWidth="1"/>
    <col min="9" max="9" width="10.28515625" customWidth="1"/>
    <col min="10" max="10" width="11.140625" customWidth="1"/>
    <col min="11" max="11" width="9.85546875" customWidth="1"/>
    <col min="12" max="12" width="11.42578125" customWidth="1"/>
    <col min="13" max="13" width="10.42578125" customWidth="1"/>
    <col min="14" max="14" width="12.42578125" customWidth="1"/>
    <col min="15" max="15" width="15.42578125" customWidth="1"/>
    <col min="16" max="16" width="12.5703125" customWidth="1"/>
    <col min="17" max="17" width="15.28515625" customWidth="1"/>
    <col min="18" max="18" width="13.7109375" customWidth="1"/>
    <col min="19" max="19" width="11.5703125" customWidth="1"/>
  </cols>
  <sheetData>
    <row r="2" spans="1:19" ht="15.75" x14ac:dyDescent="0.25">
      <c r="H2" s="16" t="s">
        <v>28</v>
      </c>
    </row>
    <row r="3" spans="1:19" x14ac:dyDescent="0.2">
      <c r="H3" s="7"/>
    </row>
    <row r="4" spans="1:19" x14ac:dyDescent="0.2">
      <c r="Q4" t="s">
        <v>13</v>
      </c>
    </row>
    <row r="5" spans="1:19" ht="60" x14ac:dyDescent="0.2">
      <c r="A5" s="6" t="s">
        <v>9</v>
      </c>
      <c r="B5" s="6" t="s">
        <v>0</v>
      </c>
      <c r="C5" s="6" t="s">
        <v>15</v>
      </c>
      <c r="D5" s="6" t="s">
        <v>1</v>
      </c>
      <c r="E5" s="19" t="s">
        <v>23</v>
      </c>
      <c r="F5" s="6" t="s">
        <v>10</v>
      </c>
      <c r="G5" s="6" t="s">
        <v>17</v>
      </c>
      <c r="H5" s="6" t="s">
        <v>2</v>
      </c>
      <c r="I5" s="6" t="s">
        <v>3</v>
      </c>
      <c r="J5" s="6" t="s">
        <v>4</v>
      </c>
      <c r="K5" s="6" t="s">
        <v>5</v>
      </c>
      <c r="L5" s="6" t="s">
        <v>6</v>
      </c>
      <c r="M5" s="6" t="s">
        <v>7</v>
      </c>
      <c r="N5" s="6" t="s">
        <v>8</v>
      </c>
      <c r="O5" s="6" t="s">
        <v>12</v>
      </c>
      <c r="P5" s="6" t="s">
        <v>16</v>
      </c>
      <c r="Q5" s="6" t="s">
        <v>11</v>
      </c>
      <c r="R5" s="9" t="s">
        <v>14</v>
      </c>
    </row>
    <row r="6" spans="1:19" x14ac:dyDescent="0.2">
      <c r="A6" s="6">
        <v>1</v>
      </c>
      <c r="B6" s="6">
        <v>2</v>
      </c>
      <c r="C6" s="6">
        <v>3</v>
      </c>
      <c r="D6" s="6">
        <v>4</v>
      </c>
      <c r="E6" s="19"/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  <c r="R6" s="6">
        <v>17</v>
      </c>
    </row>
    <row r="7" spans="1:19" s="8" customFormat="1" ht="38.25" x14ac:dyDescent="0.2">
      <c r="A7" s="3">
        <v>2019</v>
      </c>
      <c r="B7" s="3" t="s">
        <v>25</v>
      </c>
      <c r="C7" s="3" t="s">
        <v>27</v>
      </c>
      <c r="D7" s="20" t="s">
        <v>22</v>
      </c>
      <c r="E7" s="27" t="s">
        <v>26</v>
      </c>
      <c r="F7" s="14">
        <v>856.68</v>
      </c>
      <c r="G7" s="28">
        <f>ROUND((990+730+850)/1.18/3,0)</f>
        <v>726</v>
      </c>
      <c r="H7" s="13">
        <v>1</v>
      </c>
      <c r="I7" s="13">
        <v>1.044</v>
      </c>
      <c r="J7" s="13">
        <v>1.046</v>
      </c>
      <c r="K7" s="13">
        <v>1.044</v>
      </c>
      <c r="L7" s="13">
        <v>1</v>
      </c>
      <c r="M7" s="13">
        <v>1</v>
      </c>
      <c r="N7" s="13">
        <v>1</v>
      </c>
      <c r="O7" s="21">
        <f>G7*H7*I7*J7*K7*L7*M7*N7</f>
        <v>827.69303865600023</v>
      </c>
      <c r="P7" s="3">
        <v>1</v>
      </c>
      <c r="Q7" s="23">
        <f>ROUND(O7*P7,5)</f>
        <v>827.69304</v>
      </c>
      <c r="R7" s="23">
        <f>(Q7-S7)*1.18+S7</f>
        <v>976.6777871999999</v>
      </c>
      <c r="S7" s="18"/>
    </row>
    <row r="8" spans="1:19" ht="19.5" customHeight="1" x14ac:dyDescent="0.2">
      <c r="A8" s="5" t="s">
        <v>18</v>
      </c>
      <c r="B8" s="1"/>
      <c r="C8" s="1"/>
      <c r="D8" s="3"/>
      <c r="E8" s="3"/>
      <c r="F8" s="10"/>
      <c r="G8" s="10"/>
      <c r="H8" s="4"/>
      <c r="I8" s="2"/>
      <c r="J8" s="2"/>
      <c r="K8" s="2"/>
      <c r="L8" s="2"/>
      <c r="M8" s="2"/>
      <c r="N8" s="2"/>
      <c r="O8" s="22">
        <f>SUM(O7)</f>
        <v>827.69303865600023</v>
      </c>
      <c r="P8" s="15">
        <f>SUM(P7)</f>
        <v>1</v>
      </c>
      <c r="Q8" s="24">
        <f>SUM(Q7)</f>
        <v>827.69304</v>
      </c>
      <c r="R8" s="24">
        <f>SUM(R7)</f>
        <v>976.6777871999999</v>
      </c>
    </row>
    <row r="10" spans="1:19" x14ac:dyDescent="0.2">
      <c r="D10" s="8"/>
      <c r="E10" s="8"/>
      <c r="F10" s="8"/>
      <c r="G10" s="8"/>
      <c r="H10" s="8"/>
      <c r="I10" s="8"/>
      <c r="O10" s="26"/>
      <c r="R10" s="25"/>
    </row>
    <row r="11" spans="1:19" x14ac:dyDescent="0.2">
      <c r="C11" s="8" t="s">
        <v>19</v>
      </c>
      <c r="E11" s="8"/>
      <c r="F11" s="17" t="s">
        <v>24</v>
      </c>
      <c r="G11" s="8"/>
      <c r="H11" s="8"/>
      <c r="I11" s="8"/>
    </row>
    <row r="12" spans="1:19" x14ac:dyDescent="0.2">
      <c r="C12" s="8" t="s">
        <v>20</v>
      </c>
      <c r="E12" s="8"/>
      <c r="F12" s="12">
        <v>43043</v>
      </c>
      <c r="G12" s="8"/>
      <c r="H12" s="8"/>
      <c r="I12" s="8"/>
    </row>
    <row r="13" spans="1:19" x14ac:dyDescent="0.2">
      <c r="G13" s="8"/>
      <c r="H13" s="8"/>
      <c r="I13" s="8"/>
    </row>
    <row r="14" spans="1:19" x14ac:dyDescent="0.2">
      <c r="G14" s="8"/>
      <c r="H14" s="8"/>
      <c r="I14" s="8"/>
    </row>
    <row r="15" spans="1:19" x14ac:dyDescent="0.2">
      <c r="G15" s="8"/>
      <c r="H15" s="8"/>
      <c r="I15" s="8"/>
    </row>
    <row r="16" spans="1:19" ht="38.25" x14ac:dyDescent="0.2">
      <c r="C16" s="11" t="s">
        <v>21</v>
      </c>
      <c r="E16" s="11"/>
      <c r="G16" s="8"/>
      <c r="H16" s="8"/>
      <c r="I16" s="8"/>
    </row>
    <row r="17" spans="4:9" x14ac:dyDescent="0.2">
      <c r="D17" s="8"/>
      <c r="E17" s="8"/>
      <c r="F17" s="8"/>
      <c r="G17" s="8"/>
      <c r="H17" s="8"/>
      <c r="I17" s="8"/>
    </row>
    <row r="18" spans="4:9" x14ac:dyDescent="0.2">
      <c r="D18" s="8"/>
      <c r="E18" s="8"/>
      <c r="F18" s="8"/>
      <c r="G18" s="8"/>
      <c r="H18" s="8"/>
      <c r="I18" s="8"/>
    </row>
    <row r="19" spans="4:9" x14ac:dyDescent="0.2">
      <c r="D19" s="8"/>
      <c r="E19" s="8"/>
      <c r="F19" s="8"/>
      <c r="G19" s="8"/>
      <c r="H19" s="8"/>
      <c r="I19" s="8"/>
    </row>
    <row r="20" spans="4:9" x14ac:dyDescent="0.2">
      <c r="D20" s="8"/>
      <c r="E20" s="8"/>
      <c r="F20" s="8"/>
      <c r="G20" s="8"/>
      <c r="H20" s="8"/>
      <c r="I20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Сверчкова Оксана Григорьевна</cp:lastModifiedBy>
  <dcterms:created xsi:type="dcterms:W3CDTF">2016-09-22T13:10:44Z</dcterms:created>
  <dcterms:modified xsi:type="dcterms:W3CDTF">2018-11-09T16:09:54Z</dcterms:modified>
</cp:coreProperties>
</file>